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vargova\Desktop\Interreg SK-HU\TA Infobod\podpis zmluvy\materialy do zastupitelstva\Zastupiteľstvo\"/>
    </mc:Choice>
  </mc:AlternateContent>
  <bookViews>
    <workbookView xWindow="0" yWindow="0" windowWidth="24000" windowHeight="9600"/>
  </bookViews>
  <sheets>
    <sheet name="Main data" sheetId="2" r:id="rId1"/>
    <sheet name="Activities" sheetId="3" r:id="rId2"/>
    <sheet name="Indicative budget" sheetId="4" r:id="rId3"/>
    <sheet name="Budget summary" sheetId="5" r:id="rId4"/>
  </sheets>
  <definedNames>
    <definedName name="_xlnm._FilterDatabase" localSheetId="1" hidden="1">Activities!#REF!</definedName>
  </definedNames>
  <calcPr calcId="162913"/>
</workbook>
</file>

<file path=xl/calcChain.xml><?xml version="1.0" encoding="utf-8"?>
<calcChain xmlns="http://schemas.openxmlformats.org/spreadsheetml/2006/main">
  <c r="C17" i="4" l="1"/>
  <c r="K8" i="4" l="1"/>
  <c r="C7" i="5" s="1"/>
  <c r="K7" i="4"/>
  <c r="C6" i="5" s="1"/>
  <c r="K6" i="4"/>
  <c r="C5" i="5" s="1"/>
  <c r="J9" i="4"/>
  <c r="I9" i="4"/>
  <c r="I17" i="4" s="1"/>
  <c r="H9" i="4"/>
  <c r="H17" i="4" s="1"/>
  <c r="G9" i="4"/>
  <c r="F9" i="4"/>
  <c r="E9" i="4"/>
  <c r="E17" i="4" s="1"/>
  <c r="D9" i="4"/>
  <c r="D17" i="4" s="1"/>
  <c r="C9" i="4"/>
  <c r="K4" i="4"/>
  <c r="C3" i="5" s="1"/>
  <c r="F17" i="4" l="1"/>
  <c r="J17" i="4"/>
  <c r="C15" i="4"/>
  <c r="G17" i="4"/>
  <c r="D15" i="4"/>
  <c r="D18" i="4" s="1"/>
  <c r="D19" i="4" s="1"/>
  <c r="H15" i="4"/>
  <c r="H18" i="4" s="1"/>
  <c r="E15" i="4"/>
  <c r="E18" i="4" s="1"/>
  <c r="I15" i="4"/>
  <c r="I18" i="4" s="1"/>
  <c r="F15" i="4"/>
  <c r="F18" i="4" s="1"/>
  <c r="J15" i="4"/>
  <c r="J18" i="4" s="1"/>
  <c r="G15" i="4"/>
  <c r="G18" i="4" s="1"/>
  <c r="K5" i="4"/>
  <c r="C18" i="4" l="1"/>
  <c r="K18" i="4" s="1"/>
  <c r="K17" i="4"/>
  <c r="C14" i="5" s="1"/>
  <c r="F19" i="4"/>
  <c r="H19" i="4"/>
  <c r="G19" i="4"/>
  <c r="I19" i="4"/>
  <c r="K15" i="4"/>
  <c r="E19" i="4"/>
  <c r="K16" i="4"/>
  <c r="C13" i="5" s="1"/>
  <c r="J19" i="4"/>
  <c r="K9" i="4"/>
  <c r="C4" i="5"/>
  <c r="C8" i="5" s="1"/>
  <c r="C19" i="4" l="1"/>
  <c r="C15" i="5"/>
  <c r="C12" i="5"/>
  <c r="K19" i="4" l="1"/>
  <c r="C16" i="5"/>
</calcChain>
</file>

<file path=xl/comments1.xml><?xml version="1.0" encoding="utf-8"?>
<comments xmlns="http://schemas.openxmlformats.org/spreadsheetml/2006/main">
  <authors>
    <author>Balázsy Bella</author>
  </authors>
  <commentList>
    <comment ref="A23" authorId="0" shapeId="0">
      <text>
        <r>
          <rPr>
            <b/>
            <sz val="9"/>
            <color indexed="81"/>
            <rFont val="Tahoma"/>
            <family val="2"/>
            <charset val="238"/>
          </rPr>
          <t>Balázsy Bella: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<sst xmlns="http://schemas.openxmlformats.org/spreadsheetml/2006/main" count="94" uniqueCount="76">
  <si>
    <t>2016-2023</t>
  </si>
  <si>
    <t>Date:</t>
  </si>
  <si>
    <t xml:space="preserve">Name: </t>
  </si>
  <si>
    <t>Position:</t>
  </si>
  <si>
    <t>Organisation:</t>
  </si>
  <si>
    <t>Self-governing Region</t>
  </si>
  <si>
    <t>Bratislavský samosprávny kraj / Bratislava Self-Governing Region</t>
  </si>
  <si>
    <t>Sabinovská 16, 820 05 Bratislava 25</t>
  </si>
  <si>
    <t>Sabinovská 16, 820 05 Bratislava 26</t>
  </si>
  <si>
    <t>Ing. Pavol Frešo</t>
  </si>
  <si>
    <t>Ing. Katarína Vargová</t>
  </si>
  <si>
    <t>SK66 8180 0000 0070 0055 6502</t>
  </si>
  <si>
    <t>Bratislava Self-governing Region</t>
  </si>
  <si>
    <t xml:space="preserve"> + 421 02 48 264 251, katarina.vargova@region-bsk.sk</t>
  </si>
  <si>
    <t>04/2016 - 12/2023</t>
  </si>
  <si>
    <t>Head of the Bratislava Self-governing Region</t>
  </si>
  <si>
    <t>Formulár Žiadosti o finančný príspevok na projekt technickej asistencie v rámci Programu spolupráce Interreg V-A Slovensko-Maďarsko</t>
  </si>
  <si>
    <t>Program spolupráce Interreg V-A Slovensko-Maďarsko</t>
  </si>
  <si>
    <t xml:space="preserve">Dátum schválenia MV:   </t>
  </si>
  <si>
    <t>Kód projektu v monitorovacom systéme:</t>
  </si>
  <si>
    <t>Názov projektu TA:</t>
  </si>
  <si>
    <t>Prioritná os:</t>
  </si>
  <si>
    <t>Miesto realizácie:</t>
  </si>
  <si>
    <t>Zriadenie a činnosť Informačného bodu v Bratislave</t>
  </si>
  <si>
    <t>PO5 - Technická asistencia</t>
  </si>
  <si>
    <t>Štát</t>
  </si>
  <si>
    <t>Miera územného vplyvu:</t>
  </si>
  <si>
    <t>Maďarská republika - Slovenská republika</t>
  </si>
  <si>
    <t>oprávnené územie Programu</t>
  </si>
  <si>
    <t>Typ aktivít:</t>
  </si>
  <si>
    <t>Dĺžka realizácie projektu</t>
  </si>
  <si>
    <t>Hlavné aktivity TA</t>
  </si>
  <si>
    <t>TA národné aktivity HU</t>
  </si>
  <si>
    <t>TA národné aktivity SK</t>
  </si>
  <si>
    <t>Prijímateľ TA</t>
  </si>
  <si>
    <t>Názov prijímateľa TA:</t>
  </si>
  <si>
    <t>Adresa:</t>
  </si>
  <si>
    <t>Sídlo:</t>
  </si>
  <si>
    <t>Štatutárny zástupca:</t>
  </si>
  <si>
    <t>Kontaktná osoba:</t>
  </si>
  <si>
    <t>Kontaktné údaje: (Tel. číslo, e-mail)</t>
  </si>
  <si>
    <t>Číslo účtu (IBAN):</t>
  </si>
  <si>
    <t>Právna forma:</t>
  </si>
  <si>
    <t>IČO:</t>
  </si>
  <si>
    <t>DIČr:</t>
  </si>
  <si>
    <t xml:space="preserve">Platiteľ DPH: </t>
  </si>
  <si>
    <r>
      <t>nie</t>
    </r>
    <r>
      <rPr>
        <sz val="11"/>
        <color theme="1"/>
        <rFont val="Calibri"/>
        <family val="2"/>
        <charset val="238"/>
        <scheme val="minor"/>
      </rPr>
      <t> </t>
    </r>
    <r>
      <rPr>
        <i/>
        <sz val="11"/>
        <color theme="1"/>
        <rFont val="Calibri"/>
        <family val="2"/>
        <charset val="238"/>
        <scheme val="minor"/>
      </rPr>
      <t>(v rámci aktivít projektu)</t>
    </r>
  </si>
  <si>
    <t>Zhrnutie opisu projektu</t>
  </si>
  <si>
    <t>Aktivity</t>
  </si>
  <si>
    <t xml:space="preserve">
a) Aktivity v rámci tvorby projektov
- napomáha tvorbe a rozvoju projektových zámerov;
- napomáha pri organizácii informačných seminárov (po vyhlásení výziev) and konzultačných dní;
- asistuje pri procese tvory projektov a  pri vypĺňaní projektových žiadostí žiadateľov.
b) Aktivity v rámci riadenia Programu
- napomáha organizácii Monitorovacieho výboru a zúčastňuje sa zasadnutí MV;
- spolupracuje pri organizovaní fór na vyhľadávanie partnerov, informačných dní, workshopov, konferencií, tvorbe informačných databáz a iných záležitostí v rámci programu;
- poskytuje akékoľvek informácie alebo dokumenty potrebné pre riadenie programu.
c) Informovanosť, poradenstvo
- zabezpečuje výmenu informácií o rôznych projektových zámeroch;
- poskytuje konzultácie a poradenstvo pri vypracovaní žiadostí o platbu a monitorovacích správ Hlavných prijímateľov zo Slovenska (ďalej len ako LB);
- napomáha prijímateľom pri organizácii seminárov po schválení ich projektov.
d) Monitorovanie projektov na slovenskej strane partnerstva
- napomáha pri realizácii príslušných projektov za účelom zaistenia splnenia záväzkov v rámci čerpania;
- asistuje Spoločnému Sekretariátu (JS) a prvostupňovej kontrole pri kontrolách na mieste.
e) Komunikačné aktivity
- prispieva k informačným a propagačným aktivitám v rámci príslušného územia;
- zbiera a vedie evidenciu informácií z novín, akýchkoľvek elektronických médií príslušného územia o programe, projektoch (informácie z väčších podujatí), ak je to možné;
- vedie databázu o projektoch v realizácii pre účely komunikačných činností (databázy projektu na internete atď.);
- robí príležitostné prekladové úlohy súvisiace s komunikačnými činnosťami (napr.: bulletinov);
- zúčastňuje sa na otváracích, záverečných alebo hlavný konferenciách projektov za účelom evidencie myšlienok projektov pre ďalšie propagačné účely.
f) Predkladanie správ
- poskytuje informácie potrebné na vypracovanie výročných správ o implementácii;
- poskytuje informácie potrebné pre spracovanie akýkoľvek dokumentov podľa hodnotiaceho plánu;
- poskytuje informácie Spoločnému Sekretariátu (JS) o čerpaní jednotlivých projektov za účelom splnenia pravidla N+3;
- vopred koordinuje všetky činnosti financované v rámci projektu TA so Spoločným Sekretariátom (JS) a informuje JS o výkone na mesačnej báze.
g) Predkladanie správ v rámci TA 
- predkladá finančné správy vrátane zoznamu oprávnených výdavkov a podpornej dokumentácie o vykonaných aktivitách (napríklad faktúry a/alebo účtovné doklady rovnocennej dôkaznej hodnoty) kontrolórom prvého stupňa za účelom vydania deklarácie o oprávnenosti výdavkov od Ministerstva pôdohospodárstva a rozvoj vidieka SR;
- predkladá monitorovacie správy a žiadosti o platbu v predpísanej forme na JS.
</t>
  </si>
  <si>
    <t>Ciele projektu</t>
  </si>
  <si>
    <t>Očakávané výsledky a príspevok k programovým indikátorom</t>
  </si>
  <si>
    <t xml:space="preserve">
O511     Počet zamestnancov, ktorých mzda je spolufinancovaná z projektu technickej asistencie      1
O512     Počet propagačných podujatí     2
</t>
  </si>
  <si>
    <t xml:space="preserve">
Cieľom projektu je zlepšiť a zabezpečiť riadnu implementáciu programu a zvýšiť celkovú kvalitu predkladaných projektov s cieľom zabezpečiť efektívne fungovanie programových štruktúr v rámci prípravných, monitorovacích, administratívnych, hodnotiacich a kontrolných opatrení potrebných na realizáciu projektov financovaných z Programu spolupráce.
Infobod zabezpečuje výkon všeobecných úloh:
- podniknúť všetky potrebné kroky na vykonanie a správne riadenie úloh delegovaných RO a opísaných vo formulári Žiadosti o FP v rámci projektu TA;
- vykonávať úlohu kontaktného miesta pre žiadateľov a partnerov projektov;
- dodržiavať všetky ustanovenia uvedené v pravidlách programu, manuáli TA a pravidlá verejného obstarávania;
- prevziať zodpovednosť za všetky informácie oznámené žiadateľom a JS, vrátane podrobností o žiadosti o platbu a prípadne o neoprávnených výdavkoch (poskytnuté informácie by mali byť v súlade so všetkými programovými manuálmi a príručkami).
</t>
  </si>
  <si>
    <t>Indikatívne rozdelenie celkových výdavkov (v EUR)</t>
  </si>
  <si>
    <t>Č.</t>
  </si>
  <si>
    <t>Rozpočtové kategórie</t>
  </si>
  <si>
    <t>Personálne náklady</t>
  </si>
  <si>
    <t>Celkovo</t>
  </si>
  <si>
    <t>Administratívne náklady</t>
  </si>
  <si>
    <t>Náklady na cestovné a ubytovanie</t>
  </si>
  <si>
    <t>Náklady na externé služby</t>
  </si>
  <si>
    <t>Náklady na zariadenie</t>
  </si>
  <si>
    <t>Celkové oprávnené náklady</t>
  </si>
  <si>
    <t>v EUR</t>
  </si>
  <si>
    <t>Zdroje financovania</t>
  </si>
  <si>
    <t>Výdavky</t>
  </si>
  <si>
    <t>Celkový rozpočet</t>
  </si>
  <si>
    <t>Príspevok Európskej únie (EFRR)</t>
  </si>
  <si>
    <t>Národný príspevok HU</t>
  </si>
  <si>
    <t>Národný príspevok SK</t>
  </si>
  <si>
    <t>Vlastné spolufinancovanie</t>
  </si>
  <si>
    <t>CELKOVO</t>
  </si>
  <si>
    <t>Paušálna sadzba: (uveďte sadzbu, ktorá sa má uplatniť (do 15%)</t>
  </si>
  <si>
    <t>Odhadované náklady</t>
  </si>
  <si>
    <t>*Vzhľadom k vnútroštátnej legislatíve, slovenský národný príspevok musí byť poskytnutý vo výške 10% a Infobody majú poskytnúť 5% vlastný príspevok. Vzhľadom k uvedenému, HU národný príspevok na tento projekt TA je 0%. Poskytnutie národného príspevku HU je vyvážené vo formulári Žiadosti o FP za RO TA spoločne pre všetky orgány.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</si>
</sst>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i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4" fillId="0" borderId="0" applyFont="0" applyFill="0" applyBorder="0" applyAlignment="0" applyProtection="0"/>
    <xf numFmtId="0" fontId="19" fillId="0" borderId="0"/>
  </cellStyleXfs>
  <cellXfs count="104">
    <xf numFmtId="0" fontId="0" fillId="0" borderId="0" xfId="0"/>
    <xf numFmtId="0" fontId="7" fillId="2" borderId="1" xfId="0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left" vertical="center"/>
    </xf>
    <xf numFmtId="0" fontId="0" fillId="0" borderId="0" xfId="0" applyBorder="1"/>
    <xf numFmtId="0" fontId="12" fillId="2" borderId="1" xfId="0" applyFont="1" applyFill="1" applyBorder="1" applyAlignment="1">
      <alignment horizontal="center" vertical="center" wrapText="1"/>
    </xf>
    <xf numFmtId="9" fontId="0" fillId="0" borderId="0" xfId="1" applyFont="1" applyBorder="1"/>
    <xf numFmtId="0" fontId="0" fillId="0" borderId="0" xfId="0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9" fontId="0" fillId="0" borderId="0" xfId="1" applyFont="1"/>
    <xf numFmtId="9" fontId="0" fillId="0" borderId="1" xfId="1" applyFont="1" applyBorder="1" applyProtection="1"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0" fillId="0" borderId="0" xfId="0" applyBorder="1" applyProtection="1"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0" fillId="3" borderId="1" xfId="0" applyFont="1" applyFill="1" applyBorder="1" applyAlignment="1">
      <alignment horizontal="right" vertical="center"/>
    </xf>
    <xf numFmtId="0" fontId="0" fillId="0" borderId="1" xfId="0" applyFont="1" applyFill="1" applyBorder="1"/>
    <xf numFmtId="4" fontId="20" fillId="0" borderId="0" xfId="0" applyNumberFormat="1" applyFont="1" applyFill="1" applyBorder="1" applyAlignment="1">
      <alignment vertical="center"/>
    </xf>
    <xf numFmtId="0" fontId="0" fillId="0" borderId="0" xfId="0" applyFill="1"/>
    <xf numFmtId="0" fontId="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15" fillId="3" borderId="1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Border="1" applyAlignment="1">
      <alignment horizontal="center" wrapText="1"/>
    </xf>
    <xf numFmtId="0" fontId="5" fillId="3" borderId="1" xfId="0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5" fillId="0" borderId="1" xfId="0" applyFont="1" applyFill="1" applyBorder="1" applyAlignment="1" applyProtection="1">
      <alignment vertical="center"/>
      <protection locked="0"/>
    </xf>
    <xf numFmtId="4" fontId="18" fillId="0" borderId="1" xfId="0" applyNumberFormat="1" applyFont="1" applyFill="1" applyBorder="1" applyAlignment="1" applyProtection="1">
      <alignment horizontal="right" vertical="center"/>
      <protection locked="0"/>
    </xf>
    <xf numFmtId="4" fontId="11" fillId="4" borderId="1" xfId="0" applyNumberFormat="1" applyFont="1" applyFill="1" applyBorder="1" applyAlignment="1">
      <alignment horizontal="right" vertical="center"/>
    </xf>
    <xf numFmtId="4" fontId="0" fillId="6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4" fontId="10" fillId="5" borderId="1" xfId="0" applyNumberFormat="1" applyFont="1" applyFill="1" applyBorder="1" applyAlignment="1">
      <alignment horizontal="right" vertical="center"/>
    </xf>
    <xf numFmtId="4" fontId="5" fillId="4" borderId="1" xfId="0" applyNumberFormat="1" applyFont="1" applyFill="1" applyBorder="1"/>
    <xf numFmtId="0" fontId="0" fillId="0" borderId="0" xfId="0" applyBorder="1" applyAlignment="1">
      <alignment horizontal="center" vertical="center" wrapText="1"/>
    </xf>
    <xf numFmtId="49" fontId="0" fillId="0" borderId="0" xfId="0" applyNumberFormat="1" applyBorder="1" applyAlignment="1">
      <alignment horizontal="center"/>
    </xf>
    <xf numFmtId="0" fontId="0" fillId="0" borderId="10" xfId="0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0" fillId="0" borderId="2" xfId="0" applyFill="1" applyBorder="1" applyAlignment="1" applyProtection="1">
      <alignment horizontal="left" vertical="center"/>
      <protection locked="0"/>
    </xf>
    <xf numFmtId="0" fontId="0" fillId="0" borderId="4" xfId="0" applyFill="1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1" xfId="0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3" fillId="0" borderId="0" xfId="0" applyFont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3" borderId="2" xfId="0" applyFont="1" applyFill="1" applyBorder="1" applyAlignment="1" applyProtection="1">
      <alignment horizontal="center" vertical="center"/>
      <protection locked="0"/>
    </xf>
    <xf numFmtId="0" fontId="0" fillId="3" borderId="4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0" fillId="0" borderId="4" xfId="0" applyFont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16" fillId="0" borderId="10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11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left"/>
    </xf>
    <xf numFmtId="0" fontId="0" fillId="0" borderId="0" xfId="0" applyFill="1" applyAlignment="1">
      <alignment horizontal="left" wrapText="1"/>
    </xf>
    <xf numFmtId="0" fontId="15" fillId="0" borderId="0" xfId="0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 wrapText="1"/>
    </xf>
    <xf numFmtId="0" fontId="1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>
      <alignment wrapText="1"/>
    </xf>
  </cellXfs>
  <cellStyles count="3">
    <cellStyle name="Normál 2" xfId="2"/>
    <cellStyle name="Normálna" xfId="0" builtinId="0"/>
    <cellStyle name="Percentá" xfId="1" builtinId="5"/>
  </cellStyles>
  <dxfs count="0"/>
  <tableStyles count="0" defaultTableStyle="TableStyleMedium2" defaultPivotStyle="PivotStyleLight16"/>
  <colors>
    <mruColors>
      <color rgb="FFD8E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fmlaLink="$C$11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0</xdr:row>
      <xdr:rowOff>0</xdr:rowOff>
    </xdr:from>
    <xdr:to>
      <xdr:col>2</xdr:col>
      <xdr:colOff>139087</xdr:colOff>
      <xdr:row>0</xdr:row>
      <xdr:rowOff>603556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6050" y="0"/>
          <a:ext cx="2365453" cy="60355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10</xdr:row>
          <xdr:rowOff>66675</xdr:rowOff>
        </xdr:from>
        <xdr:to>
          <xdr:col>2</xdr:col>
          <xdr:colOff>400050</xdr:colOff>
          <xdr:row>10</xdr:row>
          <xdr:rowOff>285750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11</xdr:row>
          <xdr:rowOff>76200</xdr:rowOff>
        </xdr:from>
        <xdr:to>
          <xdr:col>2</xdr:col>
          <xdr:colOff>400050</xdr:colOff>
          <xdr:row>11</xdr:row>
          <xdr:rowOff>295275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12</xdr:row>
          <xdr:rowOff>66675</xdr:rowOff>
        </xdr:from>
        <xdr:to>
          <xdr:col>2</xdr:col>
          <xdr:colOff>390525</xdr:colOff>
          <xdr:row>12</xdr:row>
          <xdr:rowOff>285750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10</xdr:row>
          <xdr:rowOff>66675</xdr:rowOff>
        </xdr:from>
        <xdr:to>
          <xdr:col>2</xdr:col>
          <xdr:colOff>400050</xdr:colOff>
          <xdr:row>10</xdr:row>
          <xdr:rowOff>285750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11</xdr:row>
          <xdr:rowOff>76200</xdr:rowOff>
        </xdr:from>
        <xdr:to>
          <xdr:col>2</xdr:col>
          <xdr:colOff>400050</xdr:colOff>
          <xdr:row>11</xdr:row>
          <xdr:rowOff>295275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12</xdr:row>
          <xdr:rowOff>66675</xdr:rowOff>
        </xdr:from>
        <xdr:to>
          <xdr:col>2</xdr:col>
          <xdr:colOff>390525</xdr:colOff>
          <xdr:row>12</xdr:row>
          <xdr:rowOff>285750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7"/>
  <sheetViews>
    <sheetView tabSelected="1" zoomScaleSheetLayoutView="100" workbookViewId="0">
      <selection activeCell="E30" sqref="E30"/>
    </sheetView>
  </sheetViews>
  <sheetFormatPr defaultRowHeight="15" x14ac:dyDescent="0.25"/>
  <cols>
    <col min="1" max="1" width="35.7109375" customWidth="1"/>
    <col min="2" max="2" width="37.42578125" customWidth="1"/>
    <col min="3" max="3" width="35" customWidth="1"/>
  </cols>
  <sheetData>
    <row r="1" spans="1:7" ht="55.5" customHeight="1" x14ac:dyDescent="0.25"/>
    <row r="2" spans="1:7" ht="50.25" customHeight="1" x14ac:dyDescent="0.25">
      <c r="A2" s="47" t="s">
        <v>16</v>
      </c>
      <c r="B2" s="47"/>
      <c r="C2" s="47"/>
    </row>
    <row r="3" spans="1:7" ht="10.5" customHeight="1" x14ac:dyDescent="0.25"/>
    <row r="4" spans="1:7" ht="34.5" customHeight="1" x14ac:dyDescent="0.25">
      <c r="A4" s="48" t="s">
        <v>17</v>
      </c>
      <c r="B4" s="1" t="s">
        <v>18</v>
      </c>
      <c r="C4" s="19"/>
    </row>
    <row r="5" spans="1:7" ht="30" customHeight="1" x14ac:dyDescent="0.25">
      <c r="A5" s="49"/>
      <c r="B5" s="1" t="s">
        <v>19</v>
      </c>
      <c r="C5" s="19"/>
    </row>
    <row r="6" spans="1:7" ht="6.75" customHeight="1" x14ac:dyDescent="0.25"/>
    <row r="7" spans="1:7" ht="27" customHeight="1" x14ac:dyDescent="0.25">
      <c r="A7" s="11" t="s">
        <v>20</v>
      </c>
      <c r="B7" s="53" t="s">
        <v>23</v>
      </c>
      <c r="C7" s="54"/>
    </row>
    <row r="8" spans="1:7" ht="27" customHeight="1" x14ac:dyDescent="0.25">
      <c r="A8" s="11" t="s">
        <v>21</v>
      </c>
      <c r="B8" s="55" t="s">
        <v>24</v>
      </c>
      <c r="C8" s="56"/>
    </row>
    <row r="9" spans="1:7" ht="27" customHeight="1" x14ac:dyDescent="0.25">
      <c r="A9" s="11" t="s">
        <v>22</v>
      </c>
      <c r="B9" s="22" t="s">
        <v>25</v>
      </c>
      <c r="C9" s="22" t="s">
        <v>26</v>
      </c>
    </row>
    <row r="10" spans="1:7" ht="109.5" customHeight="1" x14ac:dyDescent="0.25">
      <c r="A10" s="14"/>
      <c r="B10" s="101" t="s">
        <v>27</v>
      </c>
      <c r="C10" s="102" t="s">
        <v>28</v>
      </c>
      <c r="F10" s="20"/>
    </row>
    <row r="11" spans="1:7" ht="27" customHeight="1" x14ac:dyDescent="0.25">
      <c r="A11" s="50" t="s">
        <v>29</v>
      </c>
      <c r="B11" s="15" t="s">
        <v>31</v>
      </c>
      <c r="C11" s="16"/>
      <c r="G11" s="7"/>
    </row>
    <row r="12" spans="1:7" ht="27" customHeight="1" x14ac:dyDescent="0.25">
      <c r="A12" s="50"/>
      <c r="B12" s="15" t="s">
        <v>32</v>
      </c>
      <c r="C12" s="16"/>
    </row>
    <row r="13" spans="1:7" ht="27" customHeight="1" x14ac:dyDescent="0.25">
      <c r="A13" s="50"/>
      <c r="B13" s="15" t="s">
        <v>33</v>
      </c>
      <c r="C13" s="16"/>
    </row>
    <row r="14" spans="1:7" ht="27" customHeight="1" x14ac:dyDescent="0.25">
      <c r="A14" s="21" t="s">
        <v>30</v>
      </c>
      <c r="B14" s="51" t="s">
        <v>14</v>
      </c>
      <c r="C14" s="52"/>
    </row>
    <row r="15" spans="1:7" ht="15.75" customHeight="1" x14ac:dyDescent="0.25">
      <c r="A15" s="12"/>
      <c r="B15" s="13"/>
      <c r="C15" s="12"/>
    </row>
    <row r="16" spans="1:7" ht="27" customHeight="1" x14ac:dyDescent="0.25">
      <c r="A16" s="57" t="s">
        <v>34</v>
      </c>
      <c r="B16" s="57"/>
      <c r="C16" s="57"/>
    </row>
    <row r="17" spans="1:3" s="27" customFormat="1" ht="35.25" customHeight="1" x14ac:dyDescent="0.25">
      <c r="A17" s="26" t="s">
        <v>35</v>
      </c>
      <c r="B17" s="58" t="s">
        <v>6</v>
      </c>
      <c r="C17" s="59"/>
    </row>
    <row r="18" spans="1:3" s="27" customFormat="1" ht="20.100000000000001" customHeight="1" x14ac:dyDescent="0.25">
      <c r="A18" s="26" t="s">
        <v>36</v>
      </c>
      <c r="B18" s="46" t="s">
        <v>7</v>
      </c>
      <c r="C18" s="46"/>
    </row>
    <row r="19" spans="1:3" s="27" customFormat="1" ht="20.100000000000001" customHeight="1" x14ac:dyDescent="0.25">
      <c r="A19" s="26" t="s">
        <v>37</v>
      </c>
      <c r="B19" s="46" t="s">
        <v>8</v>
      </c>
      <c r="C19" s="46"/>
    </row>
    <row r="20" spans="1:3" s="27" customFormat="1" ht="20.100000000000001" customHeight="1" x14ac:dyDescent="0.25">
      <c r="A20" s="26" t="s">
        <v>38</v>
      </c>
      <c r="B20" s="46" t="s">
        <v>9</v>
      </c>
      <c r="C20" s="46"/>
    </row>
    <row r="21" spans="1:3" s="27" customFormat="1" ht="20.100000000000001" customHeight="1" x14ac:dyDescent="0.25">
      <c r="A21" s="26" t="s">
        <v>39</v>
      </c>
      <c r="B21" s="46" t="s">
        <v>10</v>
      </c>
      <c r="C21" s="46"/>
    </row>
    <row r="22" spans="1:3" s="27" customFormat="1" ht="20.100000000000001" customHeight="1" x14ac:dyDescent="0.25">
      <c r="A22" s="26" t="s">
        <v>40</v>
      </c>
      <c r="B22" s="43" t="s">
        <v>13</v>
      </c>
      <c r="C22" s="44"/>
    </row>
    <row r="23" spans="1:3" s="27" customFormat="1" ht="20.100000000000001" customHeight="1" x14ac:dyDescent="0.25">
      <c r="A23" s="28" t="s">
        <v>41</v>
      </c>
      <c r="B23" s="45" t="s">
        <v>11</v>
      </c>
      <c r="C23" s="45"/>
    </row>
    <row r="24" spans="1:3" s="27" customFormat="1" ht="20.100000000000001" customHeight="1" x14ac:dyDescent="0.25">
      <c r="A24" s="28" t="s">
        <v>42</v>
      </c>
      <c r="B24" s="45" t="s">
        <v>5</v>
      </c>
      <c r="C24" s="45"/>
    </row>
    <row r="25" spans="1:3" s="27" customFormat="1" ht="20.100000000000001" customHeight="1" x14ac:dyDescent="0.25">
      <c r="A25" s="28" t="s">
        <v>43</v>
      </c>
      <c r="B25" s="41">
        <v>36063606</v>
      </c>
      <c r="C25" s="42"/>
    </row>
    <row r="26" spans="1:3" s="27" customFormat="1" x14ac:dyDescent="0.25">
      <c r="A26" s="28" t="s">
        <v>44</v>
      </c>
      <c r="B26" s="38">
        <v>2021608369</v>
      </c>
      <c r="C26" s="39"/>
    </row>
    <row r="27" spans="1:3" s="27" customFormat="1" x14ac:dyDescent="0.25">
      <c r="A27" s="28" t="s">
        <v>45</v>
      </c>
      <c r="B27" s="40" t="s">
        <v>46</v>
      </c>
      <c r="C27" s="40"/>
    </row>
  </sheetData>
  <sheetProtection selectLockedCells="1"/>
  <mergeCells count="18">
    <mergeCell ref="B21:C21"/>
    <mergeCell ref="A2:C2"/>
    <mergeCell ref="A4:A5"/>
    <mergeCell ref="A11:A13"/>
    <mergeCell ref="B14:C14"/>
    <mergeCell ref="B7:C7"/>
    <mergeCell ref="B8:C8"/>
    <mergeCell ref="A16:C16"/>
    <mergeCell ref="B17:C17"/>
    <mergeCell ref="B18:C18"/>
    <mergeCell ref="B19:C19"/>
    <mergeCell ref="B20:C20"/>
    <mergeCell ref="B26:C26"/>
    <mergeCell ref="B27:C27"/>
    <mergeCell ref="B25:C25"/>
    <mergeCell ref="B22:C22"/>
    <mergeCell ref="B23:C23"/>
    <mergeCell ref="B24:C24"/>
  </mergeCells>
  <pageMargins left="0.25" right="0.25" top="0.75" bottom="0.75" header="0.3" footer="0.3"/>
  <pageSetup paperSize="9" scale="83" orientation="portrait" r:id="rId1"/>
  <headerFoot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95250</xdr:colOff>
                    <xdr:row>10</xdr:row>
                    <xdr:rowOff>66675</xdr:rowOff>
                  </from>
                  <to>
                    <xdr:col>2</xdr:col>
                    <xdr:colOff>400050</xdr:colOff>
                    <xdr:row>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 altText="">
                <anchor moveWithCells="1">
                  <from>
                    <xdr:col>2</xdr:col>
                    <xdr:colOff>95250</xdr:colOff>
                    <xdr:row>11</xdr:row>
                    <xdr:rowOff>76200</xdr:rowOff>
                  </from>
                  <to>
                    <xdr:col>2</xdr:col>
                    <xdr:colOff>400050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 altText="">
                <anchor moveWithCells="1">
                  <from>
                    <xdr:col>2</xdr:col>
                    <xdr:colOff>85725</xdr:colOff>
                    <xdr:row>12</xdr:row>
                    <xdr:rowOff>66675</xdr:rowOff>
                  </from>
                  <to>
                    <xdr:col>2</xdr:col>
                    <xdr:colOff>390525</xdr:colOff>
                    <xdr:row>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2</xdr:col>
                    <xdr:colOff>95250</xdr:colOff>
                    <xdr:row>10</xdr:row>
                    <xdr:rowOff>66675</xdr:rowOff>
                  </from>
                  <to>
                    <xdr:col>2</xdr:col>
                    <xdr:colOff>400050</xdr:colOff>
                    <xdr:row>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 altText="">
                <anchor moveWithCells="1">
                  <from>
                    <xdr:col>2</xdr:col>
                    <xdr:colOff>95250</xdr:colOff>
                    <xdr:row>11</xdr:row>
                    <xdr:rowOff>76200</xdr:rowOff>
                  </from>
                  <to>
                    <xdr:col>2</xdr:col>
                    <xdr:colOff>400050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 altText="">
                <anchor moveWithCells="1">
                  <from>
                    <xdr:col>2</xdr:col>
                    <xdr:colOff>85725</xdr:colOff>
                    <xdr:row>12</xdr:row>
                    <xdr:rowOff>66675</xdr:rowOff>
                  </from>
                  <to>
                    <xdr:col>2</xdr:col>
                    <xdr:colOff>390525</xdr:colOff>
                    <xdr:row>12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view="pageBreakPreview" zoomScaleSheetLayoutView="100" workbookViewId="0">
      <selection activeCell="A9" sqref="A9:D9"/>
    </sheetView>
  </sheetViews>
  <sheetFormatPr defaultRowHeight="15" x14ac:dyDescent="0.25"/>
  <cols>
    <col min="1" max="1" width="27.140625" customWidth="1"/>
    <col min="2" max="2" width="14.5703125" customWidth="1"/>
    <col min="3" max="3" width="14.28515625" customWidth="1"/>
    <col min="4" max="4" width="47" customWidth="1"/>
  </cols>
  <sheetData>
    <row r="1" spans="1:4" ht="28.5" customHeight="1" thickBot="1" x14ac:dyDescent="0.3">
      <c r="A1" s="61" t="s">
        <v>47</v>
      </c>
      <c r="B1" s="62"/>
      <c r="C1" s="62"/>
      <c r="D1" s="63"/>
    </row>
    <row r="2" spans="1:4" ht="22.5" customHeight="1" x14ac:dyDescent="0.25">
      <c r="A2" s="60"/>
      <c r="B2" s="60"/>
      <c r="C2" s="60"/>
      <c r="D2" s="60"/>
    </row>
    <row r="3" spans="1:4" ht="20.100000000000001" customHeight="1" x14ac:dyDescent="0.25">
      <c r="A3" s="67" t="s">
        <v>48</v>
      </c>
      <c r="B3" s="68"/>
      <c r="C3" s="68"/>
      <c r="D3" s="69"/>
    </row>
    <row r="4" spans="1:4" ht="409.5" customHeight="1" x14ac:dyDescent="0.25">
      <c r="A4" s="71" t="s">
        <v>49</v>
      </c>
      <c r="B4" s="72"/>
      <c r="C4" s="72"/>
      <c r="D4" s="73"/>
    </row>
    <row r="5" spans="1:4" ht="46.5" customHeight="1" x14ac:dyDescent="0.25">
      <c r="A5" s="74"/>
      <c r="B5" s="75"/>
      <c r="C5" s="75"/>
      <c r="D5" s="76"/>
    </row>
    <row r="6" spans="1:4" ht="20.100000000000001" customHeight="1" x14ac:dyDescent="0.25">
      <c r="A6" s="67" t="s">
        <v>50</v>
      </c>
      <c r="B6" s="68"/>
      <c r="C6" s="68"/>
      <c r="D6" s="69"/>
    </row>
    <row r="7" spans="1:4" ht="174" customHeight="1" x14ac:dyDescent="0.25">
      <c r="A7" s="64" t="s">
        <v>53</v>
      </c>
      <c r="B7" s="65"/>
      <c r="C7" s="65"/>
      <c r="D7" s="66"/>
    </row>
    <row r="8" spans="1:4" ht="20.100000000000001" customHeight="1" x14ac:dyDescent="0.25">
      <c r="A8" s="70" t="s">
        <v>51</v>
      </c>
      <c r="B8" s="70"/>
      <c r="C8" s="70"/>
      <c r="D8" s="70"/>
    </row>
    <row r="9" spans="1:4" ht="57.6" customHeight="1" x14ac:dyDescent="0.25">
      <c r="A9" s="64" t="s">
        <v>52</v>
      </c>
      <c r="B9" s="65"/>
      <c r="C9" s="65"/>
      <c r="D9" s="66"/>
    </row>
  </sheetData>
  <mergeCells count="8">
    <mergeCell ref="A2:D2"/>
    <mergeCell ref="A1:D1"/>
    <mergeCell ref="A7:D7"/>
    <mergeCell ref="A9:D9"/>
    <mergeCell ref="A3:D3"/>
    <mergeCell ref="A8:D8"/>
    <mergeCell ref="A6:D6"/>
    <mergeCell ref="A4:D5"/>
  </mergeCells>
  <pageMargins left="0.19685039370078741" right="0.19685039370078741" top="0.74803149606299213" bottom="0.74803149606299213" header="0.31496062992125984" footer="0.31496062992125984"/>
  <pageSetup paperSize="9" scale="85" orientation="portrait" r:id="rId1"/>
  <headerFooter>
    <oddFooter>&amp;R2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selection activeCell="M22" sqref="M22"/>
    </sheetView>
  </sheetViews>
  <sheetFormatPr defaultRowHeight="15" x14ac:dyDescent="0.25"/>
  <cols>
    <col min="1" max="1" width="4.42578125" customWidth="1"/>
    <col min="2" max="2" width="50.42578125" customWidth="1"/>
    <col min="3" max="10" width="14.140625" customWidth="1"/>
    <col min="11" max="11" width="15.7109375" customWidth="1"/>
  </cols>
  <sheetData>
    <row r="1" spans="1:14" ht="33" customHeight="1" x14ac:dyDescent="0.25">
      <c r="A1" s="79" t="s">
        <v>54</v>
      </c>
      <c r="B1" s="80"/>
      <c r="C1" s="80"/>
      <c r="D1" s="80"/>
      <c r="E1" s="80"/>
      <c r="F1" s="80"/>
      <c r="G1" s="80"/>
      <c r="H1" s="80"/>
      <c r="I1" s="80"/>
      <c r="J1" s="80"/>
      <c r="K1" s="81"/>
    </row>
    <row r="2" spans="1:14" ht="30" x14ac:dyDescent="0.25">
      <c r="A2" s="77" t="s">
        <v>55</v>
      </c>
      <c r="B2" s="78" t="s">
        <v>56</v>
      </c>
      <c r="C2" s="77">
        <v>2016</v>
      </c>
      <c r="D2" s="77">
        <v>2017</v>
      </c>
      <c r="E2" s="77">
        <v>2018</v>
      </c>
      <c r="F2" s="77">
        <v>2019</v>
      </c>
      <c r="G2" s="77">
        <v>2020</v>
      </c>
      <c r="H2" s="77">
        <v>2021</v>
      </c>
      <c r="I2" s="77">
        <v>2022</v>
      </c>
      <c r="J2" s="77">
        <v>2023</v>
      </c>
      <c r="K2" s="8" t="s">
        <v>74</v>
      </c>
    </row>
    <row r="3" spans="1:14" x14ac:dyDescent="0.25">
      <c r="A3" s="77"/>
      <c r="B3" s="78"/>
      <c r="C3" s="77"/>
      <c r="D3" s="77"/>
      <c r="E3" s="77"/>
      <c r="F3" s="77"/>
      <c r="G3" s="77"/>
      <c r="H3" s="77"/>
      <c r="I3" s="77"/>
      <c r="J3" s="77"/>
      <c r="K3" s="8" t="s">
        <v>0</v>
      </c>
    </row>
    <row r="4" spans="1:14" x14ac:dyDescent="0.25">
      <c r="A4" s="2">
        <v>1</v>
      </c>
      <c r="B4" s="3" t="s">
        <v>57</v>
      </c>
      <c r="C4" s="29">
        <v>9000</v>
      </c>
      <c r="D4" s="29">
        <v>11400</v>
      </c>
      <c r="E4" s="29">
        <v>11600</v>
      </c>
      <c r="F4" s="29">
        <v>11800</v>
      </c>
      <c r="G4" s="29">
        <v>12000</v>
      </c>
      <c r="H4" s="29">
        <v>12200</v>
      </c>
      <c r="I4" s="29">
        <v>12400</v>
      </c>
      <c r="J4" s="29">
        <v>12600</v>
      </c>
      <c r="K4" s="30">
        <f>SUM(C4:J4)</f>
        <v>93000</v>
      </c>
    </row>
    <row r="5" spans="1:14" x14ac:dyDescent="0.25">
      <c r="A5" s="2">
        <v>2</v>
      </c>
      <c r="B5" s="3" t="s">
        <v>59</v>
      </c>
      <c r="C5" s="30">
        <v>0</v>
      </c>
      <c r="D5" s="30">
        <v>0</v>
      </c>
      <c r="E5" s="30">
        <v>0</v>
      </c>
      <c r="F5" s="30">
        <v>0</v>
      </c>
      <c r="G5" s="30">
        <v>0</v>
      </c>
      <c r="H5" s="30">
        <v>0</v>
      </c>
      <c r="I5" s="30">
        <v>0</v>
      </c>
      <c r="J5" s="30">
        <v>0</v>
      </c>
      <c r="K5" s="30">
        <f>SUM(C5:J5)</f>
        <v>0</v>
      </c>
    </row>
    <row r="6" spans="1:14" x14ac:dyDescent="0.25">
      <c r="A6" s="2">
        <v>3</v>
      </c>
      <c r="B6" s="3" t="s">
        <v>60</v>
      </c>
      <c r="C6" s="29"/>
      <c r="D6" s="29"/>
      <c r="E6" s="29"/>
      <c r="F6" s="29"/>
      <c r="G6" s="29"/>
      <c r="H6" s="29"/>
      <c r="I6" s="29"/>
      <c r="J6" s="29"/>
      <c r="K6" s="30">
        <f>SUM(C6:J6)</f>
        <v>0</v>
      </c>
    </row>
    <row r="7" spans="1:14" x14ac:dyDescent="0.25">
      <c r="A7" s="2">
        <v>4</v>
      </c>
      <c r="B7" s="3" t="s">
        <v>61</v>
      </c>
      <c r="C7" s="31"/>
      <c r="D7" s="31"/>
      <c r="E7" s="31"/>
      <c r="F7" s="31"/>
      <c r="G7" s="31"/>
      <c r="H7" s="31"/>
      <c r="I7" s="31"/>
      <c r="J7" s="31"/>
      <c r="K7" s="30">
        <f>SUM(C7:J7)</f>
        <v>0</v>
      </c>
    </row>
    <row r="8" spans="1:14" x14ac:dyDescent="0.25">
      <c r="A8" s="2">
        <v>5</v>
      </c>
      <c r="B8" s="3" t="s">
        <v>62</v>
      </c>
      <c r="C8" s="32"/>
      <c r="D8" s="33"/>
      <c r="E8" s="33"/>
      <c r="F8" s="33"/>
      <c r="G8" s="33"/>
      <c r="H8" s="33"/>
      <c r="I8" s="33"/>
      <c r="J8" s="33"/>
      <c r="K8" s="30">
        <f>SUM(C8:J8)</f>
        <v>0</v>
      </c>
    </row>
    <row r="9" spans="1:14" x14ac:dyDescent="0.25">
      <c r="A9" s="82" t="s">
        <v>72</v>
      </c>
      <c r="B9" s="82"/>
      <c r="C9" s="34">
        <f t="shared" ref="C9:J9" si="0">SUM(C4+C5+C6+C7+C8)</f>
        <v>9000</v>
      </c>
      <c r="D9" s="34">
        <f t="shared" si="0"/>
        <v>11400</v>
      </c>
      <c r="E9" s="34">
        <f t="shared" si="0"/>
        <v>11600</v>
      </c>
      <c r="F9" s="34">
        <f t="shared" si="0"/>
        <v>11800</v>
      </c>
      <c r="G9" s="34">
        <f t="shared" si="0"/>
        <v>12000</v>
      </c>
      <c r="H9" s="34">
        <f t="shared" si="0"/>
        <v>12200</v>
      </c>
      <c r="I9" s="34">
        <f t="shared" si="0"/>
        <v>12400</v>
      </c>
      <c r="J9" s="34">
        <f t="shared" si="0"/>
        <v>12600</v>
      </c>
      <c r="K9" s="34">
        <f>SUM(K4+K5+K6+K7+K8)</f>
        <v>93000</v>
      </c>
    </row>
    <row r="10" spans="1:14" x14ac:dyDescent="0.25">
      <c r="C10" s="9"/>
      <c r="D10" s="9"/>
    </row>
    <row r="11" spans="1:14" ht="28.5" customHeight="1" x14ac:dyDescent="0.25">
      <c r="B11" s="103" t="s">
        <v>73</v>
      </c>
      <c r="C11" s="10"/>
      <c r="D11" s="6"/>
    </row>
    <row r="13" spans="1:14" ht="30" x14ac:dyDescent="0.25">
      <c r="A13" s="90" t="s">
        <v>65</v>
      </c>
      <c r="B13" s="91"/>
      <c r="C13" s="84">
        <v>2016</v>
      </c>
      <c r="D13" s="84">
        <v>2017</v>
      </c>
      <c r="E13" s="84">
        <v>2018</v>
      </c>
      <c r="F13" s="84">
        <v>2019</v>
      </c>
      <c r="G13" s="84">
        <v>2020</v>
      </c>
      <c r="H13" s="84">
        <v>2021</v>
      </c>
      <c r="I13" s="84">
        <v>2022</v>
      </c>
      <c r="J13" s="84">
        <v>2023</v>
      </c>
      <c r="K13" s="8" t="s">
        <v>74</v>
      </c>
    </row>
    <row r="14" spans="1:14" x14ac:dyDescent="0.25">
      <c r="A14" s="92"/>
      <c r="B14" s="93"/>
      <c r="C14" s="85"/>
      <c r="D14" s="85"/>
      <c r="E14" s="85"/>
      <c r="F14" s="85"/>
      <c r="G14" s="85"/>
      <c r="H14" s="85"/>
      <c r="I14" s="85"/>
      <c r="J14" s="85"/>
      <c r="K14" s="8" t="s">
        <v>0</v>
      </c>
      <c r="N14" s="18"/>
    </row>
    <row r="15" spans="1:14" x14ac:dyDescent="0.25">
      <c r="A15" s="67" t="s">
        <v>68</v>
      </c>
      <c r="B15" s="69"/>
      <c r="C15" s="30">
        <f>C$9*0.85</f>
        <v>7650</v>
      </c>
      <c r="D15" s="30">
        <f t="shared" ref="D15:J15" si="1">D$9*0.85</f>
        <v>9690</v>
      </c>
      <c r="E15" s="30">
        <f t="shared" si="1"/>
        <v>9860</v>
      </c>
      <c r="F15" s="30">
        <f t="shared" si="1"/>
        <v>10030</v>
      </c>
      <c r="G15" s="30">
        <f t="shared" si="1"/>
        <v>10200</v>
      </c>
      <c r="H15" s="30">
        <f t="shared" si="1"/>
        <v>10370</v>
      </c>
      <c r="I15" s="30">
        <f t="shared" si="1"/>
        <v>10540</v>
      </c>
      <c r="J15" s="30">
        <f t="shared" si="1"/>
        <v>10710</v>
      </c>
      <c r="K15" s="30">
        <f>SUM(C15:J15)</f>
        <v>79050</v>
      </c>
      <c r="N15" s="17"/>
    </row>
    <row r="16" spans="1:14" ht="15" customHeight="1" x14ac:dyDescent="0.25">
      <c r="A16" s="86" t="s">
        <v>69</v>
      </c>
      <c r="B16" s="87"/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30">
        <f>SUM(C16:J16)</f>
        <v>0</v>
      </c>
      <c r="N16" s="17"/>
    </row>
    <row r="17" spans="1:14" ht="15" customHeight="1" x14ac:dyDescent="0.25">
      <c r="A17" s="86" t="s">
        <v>70</v>
      </c>
      <c r="B17" s="87"/>
      <c r="C17" s="29">
        <f>ROUNDDOWN((C9*0.1),2)</f>
        <v>900</v>
      </c>
      <c r="D17" s="29">
        <f t="shared" ref="D17:J17" si="2">ROUNDDOWN((D9*0.1),2)</f>
        <v>1140</v>
      </c>
      <c r="E17" s="29">
        <f t="shared" si="2"/>
        <v>1160</v>
      </c>
      <c r="F17" s="29">
        <f t="shared" si="2"/>
        <v>1180</v>
      </c>
      <c r="G17" s="29">
        <f t="shared" si="2"/>
        <v>1200</v>
      </c>
      <c r="H17" s="29">
        <f t="shared" si="2"/>
        <v>1220</v>
      </c>
      <c r="I17" s="29">
        <f t="shared" si="2"/>
        <v>1240</v>
      </c>
      <c r="J17" s="29">
        <f t="shared" si="2"/>
        <v>1260</v>
      </c>
      <c r="K17" s="30">
        <f>SUM(C17:J17)</f>
        <v>9300</v>
      </c>
      <c r="N17" s="17"/>
    </row>
    <row r="18" spans="1:14" ht="15" customHeight="1" x14ac:dyDescent="0.25">
      <c r="A18" s="86" t="s">
        <v>71</v>
      </c>
      <c r="B18" s="87"/>
      <c r="C18" s="29">
        <f>((C9-(C15+C16+C17)))</f>
        <v>450</v>
      </c>
      <c r="D18" s="29">
        <f t="shared" ref="D18:J18" si="3">((D9-(D15+D16+D17)))</f>
        <v>570</v>
      </c>
      <c r="E18" s="29">
        <f t="shared" si="3"/>
        <v>580</v>
      </c>
      <c r="F18" s="29">
        <f t="shared" si="3"/>
        <v>590</v>
      </c>
      <c r="G18" s="29">
        <f t="shared" si="3"/>
        <v>600</v>
      </c>
      <c r="H18" s="29">
        <f t="shared" si="3"/>
        <v>610</v>
      </c>
      <c r="I18" s="29">
        <f t="shared" si="3"/>
        <v>620</v>
      </c>
      <c r="J18" s="29">
        <f t="shared" si="3"/>
        <v>630</v>
      </c>
      <c r="K18" s="30">
        <f>SUM(C18:J18)</f>
        <v>4650</v>
      </c>
      <c r="N18" s="18"/>
    </row>
    <row r="19" spans="1:14" x14ac:dyDescent="0.25">
      <c r="A19" s="88" t="s">
        <v>72</v>
      </c>
      <c r="B19" s="89"/>
      <c r="C19" s="34">
        <f>SUM(C15:C18)</f>
        <v>9000</v>
      </c>
      <c r="D19" s="34">
        <f>SUM(D15:D18)</f>
        <v>11400</v>
      </c>
      <c r="E19" s="34">
        <f>SUM(E15:E18)</f>
        <v>11600</v>
      </c>
      <c r="F19" s="34">
        <f t="shared" ref="F19:H19" si="4">SUM(F15:F18)</f>
        <v>11800</v>
      </c>
      <c r="G19" s="34">
        <f t="shared" si="4"/>
        <v>12000</v>
      </c>
      <c r="H19" s="34">
        <f t="shared" si="4"/>
        <v>12200</v>
      </c>
      <c r="I19" s="34">
        <f>SUM(I15:I18)</f>
        <v>12400</v>
      </c>
      <c r="J19" s="34">
        <f>SUM(J15:J18)</f>
        <v>12600</v>
      </c>
      <c r="K19" s="34">
        <f>SUM(K15:K18)</f>
        <v>93000</v>
      </c>
      <c r="N19" s="18"/>
    </row>
    <row r="20" spans="1:14" x14ac:dyDescent="0.25">
      <c r="A20" t="s">
        <v>64</v>
      </c>
    </row>
    <row r="22" spans="1:14" ht="39.75" customHeight="1" x14ac:dyDescent="0.25">
      <c r="B22" s="94" t="s">
        <v>75</v>
      </c>
      <c r="C22" s="94"/>
      <c r="D22" s="94"/>
      <c r="E22" s="94"/>
      <c r="F22" s="94"/>
      <c r="G22" s="94"/>
      <c r="H22" s="94"/>
      <c r="I22" s="94"/>
      <c r="J22" s="94"/>
      <c r="K22" s="94"/>
    </row>
    <row r="23" spans="1:14" x14ac:dyDescent="0.25">
      <c r="K23" s="4"/>
    </row>
    <row r="24" spans="1:14" s="27" customFormat="1" ht="44.25" customHeight="1" x14ac:dyDescent="0.25">
      <c r="B24" s="83"/>
      <c r="C24" s="83"/>
      <c r="D24" s="83"/>
      <c r="E24" s="83"/>
      <c r="F24" s="83"/>
      <c r="G24" s="83"/>
      <c r="H24" s="83"/>
      <c r="I24" s="83"/>
      <c r="J24" s="83"/>
      <c r="K24" s="83"/>
    </row>
  </sheetData>
  <sheetProtection selectLockedCells="1"/>
  <mergeCells count="28">
    <mergeCell ref="B24:K24"/>
    <mergeCell ref="G13:G14"/>
    <mergeCell ref="H13:H14"/>
    <mergeCell ref="I13:I14"/>
    <mergeCell ref="A17:B17"/>
    <mergeCell ref="C13:C14"/>
    <mergeCell ref="A18:B18"/>
    <mergeCell ref="A19:B19"/>
    <mergeCell ref="A13:B14"/>
    <mergeCell ref="A15:B15"/>
    <mergeCell ref="A16:B16"/>
    <mergeCell ref="D13:D14"/>
    <mergeCell ref="J13:J14"/>
    <mergeCell ref="E13:E14"/>
    <mergeCell ref="F13:F14"/>
    <mergeCell ref="B22:K22"/>
    <mergeCell ref="A2:A3"/>
    <mergeCell ref="B2:B3"/>
    <mergeCell ref="C2:C3"/>
    <mergeCell ref="A1:K1"/>
    <mergeCell ref="A9:B9"/>
    <mergeCell ref="D2:D3"/>
    <mergeCell ref="E2:E3"/>
    <mergeCell ref="F2:F3"/>
    <mergeCell ref="G2:G3"/>
    <mergeCell ref="H2:H3"/>
    <mergeCell ref="I2:I3"/>
    <mergeCell ref="J2:J3"/>
  </mergeCells>
  <pageMargins left="0.7" right="0.7" top="0.75" bottom="0.75" header="0.3" footer="0.3"/>
  <pageSetup paperSize="9" scale="71" orientation="landscape" r:id="rId1"/>
  <headerFooter>
    <oddFooter>&amp;R3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SheetLayoutView="100" workbookViewId="0">
      <selection activeCell="G15" sqref="G15"/>
    </sheetView>
  </sheetViews>
  <sheetFormatPr defaultRowHeight="15" x14ac:dyDescent="0.25"/>
  <cols>
    <col min="1" max="1" width="4.7109375" customWidth="1"/>
    <col min="2" max="2" width="44.42578125" customWidth="1"/>
    <col min="3" max="3" width="49.42578125" customWidth="1"/>
  </cols>
  <sheetData>
    <row r="1" spans="1:11" x14ac:dyDescent="0.25">
      <c r="A1" s="77" t="s">
        <v>55</v>
      </c>
      <c r="B1" s="77" t="s">
        <v>56</v>
      </c>
      <c r="C1" s="84" t="s">
        <v>58</v>
      </c>
      <c r="D1" s="4"/>
      <c r="E1" s="4"/>
      <c r="F1" s="4"/>
      <c r="G1" s="4"/>
      <c r="H1" s="4"/>
      <c r="I1" s="4"/>
      <c r="J1" s="4"/>
      <c r="K1" s="4"/>
    </row>
    <row r="2" spans="1:11" x14ac:dyDescent="0.25">
      <c r="A2" s="77"/>
      <c r="B2" s="77"/>
      <c r="C2" s="85"/>
    </row>
    <row r="3" spans="1:11" ht="20.100000000000001" customHeight="1" x14ac:dyDescent="0.25">
      <c r="A3" s="2">
        <v>1</v>
      </c>
      <c r="B3" s="3" t="s">
        <v>57</v>
      </c>
      <c r="C3" s="30">
        <f>'Indicative budget'!K4</f>
        <v>93000</v>
      </c>
    </row>
    <row r="4" spans="1:11" ht="20.100000000000001" customHeight="1" x14ac:dyDescent="0.25">
      <c r="A4" s="2">
        <v>2</v>
      </c>
      <c r="B4" s="3" t="s">
        <v>59</v>
      </c>
      <c r="C4" s="30">
        <f>'Indicative budget'!K5</f>
        <v>0</v>
      </c>
    </row>
    <row r="5" spans="1:11" ht="20.100000000000001" customHeight="1" x14ac:dyDescent="0.25">
      <c r="A5" s="2">
        <v>3</v>
      </c>
      <c r="B5" s="3" t="s">
        <v>60</v>
      </c>
      <c r="C5" s="30">
        <f>'Indicative budget'!K6</f>
        <v>0</v>
      </c>
    </row>
    <row r="6" spans="1:11" ht="20.100000000000001" customHeight="1" x14ac:dyDescent="0.25">
      <c r="A6" s="2">
        <v>4</v>
      </c>
      <c r="B6" s="3" t="s">
        <v>61</v>
      </c>
      <c r="C6" s="30">
        <f>'Indicative budget'!K7</f>
        <v>0</v>
      </c>
    </row>
    <row r="7" spans="1:11" ht="20.100000000000001" customHeight="1" x14ac:dyDescent="0.25">
      <c r="A7" s="2">
        <v>5</v>
      </c>
      <c r="B7" s="3" t="s">
        <v>62</v>
      </c>
      <c r="C7" s="30">
        <f>'Indicative budget'!K8</f>
        <v>0</v>
      </c>
    </row>
    <row r="8" spans="1:11" x14ac:dyDescent="0.25">
      <c r="A8" s="82" t="s">
        <v>63</v>
      </c>
      <c r="B8" s="82"/>
      <c r="C8" s="34">
        <f>SUM(C3+C4+C5+C6+C7)</f>
        <v>93000</v>
      </c>
    </row>
    <row r="9" spans="1:11" x14ac:dyDescent="0.25">
      <c r="A9" t="s">
        <v>64</v>
      </c>
    </row>
    <row r="11" spans="1:11" ht="27.75" customHeight="1" x14ac:dyDescent="0.25">
      <c r="A11" s="99" t="s">
        <v>65</v>
      </c>
      <c r="B11" s="99"/>
      <c r="C11" s="5" t="s">
        <v>66</v>
      </c>
    </row>
    <row r="12" spans="1:11" ht="20.100000000000001" customHeight="1" x14ac:dyDescent="0.25">
      <c r="A12" s="70" t="s">
        <v>68</v>
      </c>
      <c r="B12" s="70"/>
      <c r="C12" s="35">
        <f>'Indicative budget'!K15</f>
        <v>79050</v>
      </c>
    </row>
    <row r="13" spans="1:11" ht="20.100000000000001" customHeight="1" x14ac:dyDescent="0.25">
      <c r="A13" s="100" t="s">
        <v>69</v>
      </c>
      <c r="B13" s="100"/>
      <c r="C13" s="35">
        <f>'Indicative budget'!K16</f>
        <v>0</v>
      </c>
    </row>
    <row r="14" spans="1:11" ht="20.100000000000001" customHeight="1" x14ac:dyDescent="0.25">
      <c r="A14" s="100" t="s">
        <v>70</v>
      </c>
      <c r="B14" s="100"/>
      <c r="C14" s="35">
        <f>'Indicative budget'!K17</f>
        <v>9300</v>
      </c>
    </row>
    <row r="15" spans="1:11" ht="20.100000000000001" customHeight="1" x14ac:dyDescent="0.25">
      <c r="A15" s="100" t="s">
        <v>71</v>
      </c>
      <c r="B15" s="100"/>
      <c r="C15" s="35">
        <f>'Indicative budget'!K18</f>
        <v>4650</v>
      </c>
    </row>
    <row r="16" spans="1:11" ht="20.100000000000001" customHeight="1" x14ac:dyDescent="0.25">
      <c r="A16" s="82" t="s">
        <v>67</v>
      </c>
      <c r="B16" s="82"/>
      <c r="C16" s="34">
        <f>SUM(C12:C15)</f>
        <v>93000</v>
      </c>
    </row>
    <row r="17" spans="1:5" x14ac:dyDescent="0.25">
      <c r="A17" s="95" t="s">
        <v>64</v>
      </c>
      <c r="B17" s="95"/>
      <c r="C17" s="95"/>
    </row>
    <row r="19" spans="1:5" ht="37.5" customHeight="1" x14ac:dyDescent="0.25">
      <c r="A19" s="96"/>
      <c r="B19" s="96"/>
      <c r="C19" s="96"/>
      <c r="D19" s="24"/>
      <c r="E19" s="24"/>
    </row>
    <row r="21" spans="1:5" ht="38.25" customHeight="1" x14ac:dyDescent="0.25"/>
    <row r="22" spans="1:5" x14ac:dyDescent="0.25">
      <c r="A22" s="97" t="s">
        <v>2</v>
      </c>
      <c r="B22" s="97"/>
      <c r="C22" s="25" t="s">
        <v>9</v>
      </c>
      <c r="D22" s="24"/>
      <c r="E22" s="24"/>
    </row>
    <row r="23" spans="1:5" ht="33" customHeight="1" x14ac:dyDescent="0.25">
      <c r="A23" s="97" t="s">
        <v>3</v>
      </c>
      <c r="B23" s="97"/>
      <c r="C23" s="36" t="s">
        <v>15</v>
      </c>
      <c r="D23" s="23"/>
      <c r="E23" s="23"/>
    </row>
    <row r="24" spans="1:5" x14ac:dyDescent="0.25">
      <c r="A24" s="97"/>
      <c r="B24" s="97"/>
      <c r="C24" s="4"/>
    </row>
    <row r="25" spans="1:5" ht="30" customHeight="1" x14ac:dyDescent="0.25">
      <c r="A25" s="98" t="s">
        <v>4</v>
      </c>
      <c r="B25" s="98"/>
      <c r="C25" s="36" t="s">
        <v>12</v>
      </c>
      <c r="D25" s="23"/>
      <c r="E25" s="23"/>
    </row>
    <row r="26" spans="1:5" x14ac:dyDescent="0.25">
      <c r="A26" s="97" t="s">
        <v>1</v>
      </c>
      <c r="B26" s="97"/>
      <c r="C26" s="37"/>
      <c r="D26" s="24"/>
      <c r="E26" s="24"/>
    </row>
  </sheetData>
  <sheetProtection selectLockedCells="1"/>
  <mergeCells count="17">
    <mergeCell ref="A25:B25"/>
    <mergeCell ref="A26:B26"/>
    <mergeCell ref="A24:B24"/>
    <mergeCell ref="A16:B16"/>
    <mergeCell ref="A1:A2"/>
    <mergeCell ref="B1:B2"/>
    <mergeCell ref="A8:B8"/>
    <mergeCell ref="A11:B11"/>
    <mergeCell ref="A12:B12"/>
    <mergeCell ref="A13:B13"/>
    <mergeCell ref="A14:B14"/>
    <mergeCell ref="A15:B15"/>
    <mergeCell ref="C1:C2"/>
    <mergeCell ref="A17:C17"/>
    <mergeCell ref="A19:C19"/>
    <mergeCell ref="A22:B22"/>
    <mergeCell ref="A23:B23"/>
  </mergeCells>
  <pageMargins left="0.25" right="0.25" top="0.75" bottom="0.75" header="0.3" footer="0.3"/>
  <pageSetup paperSize="9" orientation="portrait" r:id="rId1"/>
  <headerFooter>
    <oddFooter>&amp;R4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Main data</vt:lpstr>
      <vt:lpstr>Activities</vt:lpstr>
      <vt:lpstr>Indicative budget</vt:lpstr>
      <vt:lpstr>Budget summary</vt:lpstr>
    </vt:vector>
  </TitlesOfParts>
  <Company>Váti Kht.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Balázsy Bella</dc:creator>
  <cp:lastModifiedBy>Katarína Vargová</cp:lastModifiedBy>
  <cp:lastPrinted>2016-08-04T08:07:33Z</cp:lastPrinted>
  <dcterms:created xsi:type="dcterms:W3CDTF">2015-12-03T06:57:07Z</dcterms:created>
  <dcterms:modified xsi:type="dcterms:W3CDTF">2018-01-09T15:36:32Z</dcterms:modified>
</cp:coreProperties>
</file>